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480" yWindow="30" windowWidth="11340" windowHeight="8580"/>
  </bookViews>
  <sheets>
    <sheet name="PASSIVO" sheetId="3" r:id="rId1"/>
  </sheets>
  <definedNames>
    <definedName name="COLUNAS">PASSIVO!$5:$5</definedName>
    <definedName name="DADOS">PASSIVO!$1:$1048576</definedName>
    <definedName name="LINHAS">PASSIVO!$A:$A</definedName>
    <definedName name="Print_Area" localSheetId="0">PASSIVO!$A$1:$E$28</definedName>
  </definedNames>
  <calcPr calcId="144525"/>
  <fileRecoveryPr repairLoad="1"/>
</workbook>
</file>

<file path=xl/calcChain.xml><?xml version="1.0" encoding="utf-8"?>
<calcChain xmlns="http://schemas.openxmlformats.org/spreadsheetml/2006/main">
  <c r="F23" i="3" l="1"/>
  <c r="F22" i="3"/>
  <c r="F21" i="3"/>
  <c r="F20" i="3"/>
  <c r="E23" i="3"/>
  <c r="E22" i="3"/>
  <c r="E21" i="3"/>
  <c r="E20" i="3"/>
  <c r="E15" i="3"/>
  <c r="E17" i="3" s="1"/>
  <c r="E11" i="3"/>
  <c r="F17" i="3"/>
  <c r="F15" i="3"/>
  <c r="F11" i="3"/>
  <c r="F24" i="3" l="1"/>
  <c r="F26" i="3" s="1"/>
  <c r="E24" i="3"/>
  <c r="E26" i="3" s="1"/>
  <c r="F27" i="3" l="1"/>
  <c r="E27" i="3"/>
</calcChain>
</file>

<file path=xl/sharedStrings.xml><?xml version="1.0" encoding="utf-8"?>
<sst xmlns="http://schemas.openxmlformats.org/spreadsheetml/2006/main" count="31" uniqueCount="31">
  <si>
    <t>ITAÚSA - INVESTIMENTOS ITAÚ S.A</t>
  </si>
  <si>
    <t>NOTA</t>
  </si>
  <si>
    <t>PASSIVO E PATRIMÔNIO LÍQUIDO</t>
  </si>
  <si>
    <t>Capital Social</t>
  </si>
  <si>
    <t>Ações em Tesouraria</t>
  </si>
  <si>
    <t>Participações de Acionistas não Controladores</t>
  </si>
  <si>
    <t>TOTAL DO PASSIVO E PATRIMÔNIO LÍQUIDO</t>
  </si>
  <si>
    <t>Provisões</t>
  </si>
  <si>
    <t>Obrigações Fiscais</t>
  </si>
  <si>
    <t>Outras</t>
  </si>
  <si>
    <t>Total do Passivo</t>
  </si>
  <si>
    <t>Total do Patrimônio Líquido</t>
  </si>
  <si>
    <t>Resultado Abrangente Acumulado</t>
  </si>
  <si>
    <t>Total do Patrimônio Líquido dos Acionistas Controladores</t>
  </si>
  <si>
    <t>Reservas</t>
  </si>
  <si>
    <t>Patrimônio Líquido</t>
  </si>
  <si>
    <t>Outros Passivos</t>
  </si>
  <si>
    <t>(Em milhões de Reais)</t>
  </si>
  <si>
    <t>Empréstimos e Financiamentos</t>
  </si>
  <si>
    <t>Passivos de Operações Descontinuadas</t>
  </si>
  <si>
    <t>Imposto de Renda e Contribuição Social Correntes</t>
  </si>
  <si>
    <t>Sociais e Estatutárias</t>
  </si>
  <si>
    <t>Imposto de Renda e Contribuição Social Diferidos</t>
  </si>
  <si>
    <t>Passivo</t>
  </si>
  <si>
    <t>Balanço Patrimonial Consolidado</t>
  </si>
  <si>
    <t>As notas explicativas são parte integrante das demonstrações contábeis.</t>
  </si>
  <si>
    <t>6b</t>
  </si>
  <si>
    <t>12b</t>
  </si>
  <si>
    <t>16a</t>
  </si>
  <si>
    <t>16c</t>
  </si>
  <si>
    <t>Debêntures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</si>
</sst>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* #,##0_);_(* \(#,##0\);_(* &quot;-&quot;??_);_(@_)"/>
  </numFmts>
  <fonts count="9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14">
    <xf numFmtId="0" fontId="0" fillId="0" borderId="0">
      <alignment vertical="top"/>
    </xf>
    <xf numFmtId="38" fontId="5" fillId="0" borderId="0"/>
    <xf numFmtId="0" fontId="1" fillId="0" borderId="0" applyNumberFormat="0" applyFont="0" applyFill="0" applyBorder="0" applyAlignment="0" applyProtection="0"/>
    <xf numFmtId="0" fontId="7" fillId="0" borderId="0">
      <alignment vertical="top"/>
    </xf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" fillId="0" borderId="0">
      <alignment vertical="top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" fontId="4" fillId="0" borderId="8" applyNumberFormat="0" applyProtection="0">
      <alignment horizontal="right" vertical="center"/>
    </xf>
    <xf numFmtId="0" fontId="1" fillId="0" borderId="0">
      <alignment vertical="top"/>
    </xf>
    <xf numFmtId="0" fontId="1" fillId="0" borderId="0"/>
    <xf numFmtId="165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 applyAlignment="1"/>
    <xf numFmtId="0" fontId="6" fillId="0" borderId="0" xfId="0" applyFont="1" applyFill="1" applyBorder="1" applyAlignment="1"/>
    <xf numFmtId="0" fontId="6" fillId="0" borderId="0" xfId="0" applyFont="1" applyFill="1" applyBorder="1">
      <alignment vertical="top"/>
    </xf>
    <xf numFmtId="0" fontId="3" fillId="0" borderId="0" xfId="0" quotePrefix="1" applyFont="1" applyFill="1" applyBorder="1" applyAlignment="1"/>
    <xf numFmtId="0" fontId="6" fillId="0" borderId="0" xfId="0" applyFont="1" applyFill="1">
      <alignment vertical="top"/>
    </xf>
    <xf numFmtId="0" fontId="3" fillId="0" borderId="4" xfId="2" applyNumberFormat="1" applyFont="1" applyBorder="1" applyAlignment="1">
      <alignment horizontal="left"/>
    </xf>
    <xf numFmtId="0" fontId="6" fillId="0" borderId="4" xfId="2" applyNumberFormat="1" applyFont="1" applyBorder="1" applyAlignment="1">
      <alignment horizontal="left"/>
    </xf>
    <xf numFmtId="167" fontId="6" fillId="0" borderId="0" xfId="4" applyNumberFormat="1" applyFont="1" applyFill="1"/>
    <xf numFmtId="0" fontId="6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0" fontId="5" fillId="0" borderId="0" xfId="3" quotePrefix="1" applyFont="1" applyFill="1" applyBorder="1" applyAlignment="1"/>
    <xf numFmtId="0" fontId="3" fillId="0" borderId="0" xfId="0" applyFont="1" applyFill="1" applyBorder="1" applyAlignment="1"/>
    <xf numFmtId="0" fontId="3" fillId="0" borderId="7" xfId="0" quotePrefix="1" applyFont="1" applyFill="1" applyBorder="1" applyAlignment="1">
      <alignment horizontal="left"/>
    </xf>
    <xf numFmtId="0" fontId="6" fillId="0" borderId="4" xfId="2" applyNumberFormat="1" applyFont="1" applyFill="1" applyBorder="1" applyAlignment="1">
      <alignment horizontal="left"/>
    </xf>
    <xf numFmtId="0" fontId="3" fillId="0" borderId="2" xfId="0" quotePrefix="1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167" fontId="6" fillId="0" borderId="0" xfId="4" applyNumberFormat="1" applyFont="1" applyFill="1" applyBorder="1" applyAlignment="1"/>
    <xf numFmtId="0" fontId="6" fillId="0" borderId="1" xfId="0" applyFont="1" applyFill="1" applyBorder="1" applyAlignment="1"/>
    <xf numFmtId="0" fontId="6" fillId="0" borderId="0" xfId="0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right"/>
    </xf>
    <xf numFmtId="0" fontId="1" fillId="0" borderId="4" xfId="0" applyFont="1" applyFill="1" applyBorder="1" applyAlignment="1"/>
    <xf numFmtId="0" fontId="6" fillId="0" borderId="4" xfId="0" applyFont="1" applyFill="1" applyBorder="1" applyAlignment="1"/>
    <xf numFmtId="0" fontId="6" fillId="0" borderId="0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/>
    <xf numFmtId="0" fontId="3" fillId="0" borderId="4" xfId="0" applyFont="1" applyFill="1" applyBorder="1" applyAlignment="1">
      <alignment horizontal="left"/>
    </xf>
    <xf numFmtId="0" fontId="3" fillId="0" borderId="4" xfId="0" quotePrefix="1" applyFont="1" applyFill="1" applyBorder="1" applyAlignment="1">
      <alignment horizontal="left"/>
    </xf>
    <xf numFmtId="0" fontId="6" fillId="0" borderId="0" xfId="0" quotePrefix="1" applyFont="1" applyFill="1" applyBorder="1" applyAlignment="1">
      <alignment horizontal="center"/>
    </xf>
    <xf numFmtId="0" fontId="6" fillId="0" borderId="3" xfId="0" applyFont="1" applyFill="1" applyBorder="1" applyAlignment="1"/>
    <xf numFmtId="0" fontId="6" fillId="0" borderId="0" xfId="0" quotePrefix="1" applyFont="1" applyFill="1" applyBorder="1" applyAlignment="1"/>
    <xf numFmtId="0" fontId="6" fillId="0" borderId="1" xfId="0" quotePrefix="1" applyFont="1" applyFill="1" applyBorder="1" applyAlignment="1"/>
    <xf numFmtId="0" fontId="3" fillId="0" borderId="1" xfId="0" quotePrefix="1" applyFont="1" applyFill="1" applyBorder="1" applyAlignment="1">
      <alignment horizontal="left"/>
    </xf>
    <xf numFmtId="0" fontId="6" fillId="0" borderId="3" xfId="0" applyFont="1" applyFill="1" applyBorder="1" applyAlignment="1">
      <alignment wrapText="1"/>
    </xf>
    <xf numFmtId="0" fontId="6" fillId="0" borderId="6" xfId="0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right"/>
    </xf>
    <xf numFmtId="164" fontId="8" fillId="0" borderId="5" xfId="0" applyNumberFormat="1" applyFont="1" applyFill="1" applyBorder="1" applyAlignment="1">
      <alignment horizontal="right"/>
    </xf>
    <xf numFmtId="0" fontId="1" fillId="0" borderId="1" xfId="0" applyFont="1" applyFill="1" applyBorder="1" applyAlignment="1"/>
    <xf numFmtId="1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4" fontId="3" fillId="0" borderId="2" xfId="0" quotePrefix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167" fontId="1" fillId="0" borderId="0" xfId="4" quotePrefix="1" applyNumberFormat="1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/>
    </xf>
    <xf numFmtId="0" fontId="3" fillId="0" borderId="0" xfId="3" applyFont="1" applyFill="1" applyBorder="1" applyAlignment="1">
      <alignment horizontal="left"/>
    </xf>
  </cellXfs>
  <cellStyles count="14">
    <cellStyle name="DC_OBSERVACAO" xfId="1"/>
    <cellStyle name="DC_TABELA_CAMPO" xfId="2"/>
    <cellStyle name="Estilo 1" xfId="3"/>
    <cellStyle name="Hyperlink 2 2" xfId="13"/>
    <cellStyle name="Moeda 2" xfId="7"/>
    <cellStyle name="Normal" xfId="0" builtinId="0"/>
    <cellStyle name="Normal 2" xfId="6"/>
    <cellStyle name="Normal 3" xfId="10"/>
    <cellStyle name="Normal 4" xfId="11"/>
    <cellStyle name="SAPBEXstdData" xfId="9"/>
    <cellStyle name="Separador de milhares" xfId="4"/>
    <cellStyle name="Separador de milhares 2" xfId="5"/>
    <cellStyle name="Separador de milhares 3" xfId="12"/>
    <cellStyle name="Vírgula 2" xfId="8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G28"/>
  <sheetViews>
    <sheetView showGridLines="0" tabSelected="1" zoomScaleNormal="100" zoomScaleSheetLayoutView="100" workbookViewId="0">
      <selection activeCell="E26" sqref="E26"/>
    </sheetView>
  </sheetViews>
  <sheetFormatPr defaultRowHeight="12.75" x14ac:dyDescent="0.2"/>
  <cols>
    <col min="1" max="2" width="1.7109375" style="7" customWidth="1"/>
    <col min="3" max="3" width="53.7109375" style="4" customWidth="1"/>
    <col min="4" max="4" width="10.7109375" style="8" customWidth="1"/>
    <col min="5" max="5" width="14.28515625" style="8" customWidth="1"/>
    <col min="6" max="6" width="13.28515625" style="8" customWidth="1"/>
    <col min="7" max="16384" width="9.140625" style="2"/>
  </cols>
  <sheetData>
    <row r="1" spans="1:6" x14ac:dyDescent="0.2">
      <c r="A1" s="11" t="s">
        <v>0</v>
      </c>
      <c r="B1" s="11"/>
      <c r="C1" s="3"/>
      <c r="D1" s="3"/>
      <c r="E1" s="3"/>
      <c r="F1" s="3"/>
    </row>
    <row r="2" spans="1:6" x14ac:dyDescent="0.2">
      <c r="A2" s="47" t="s">
        <v>24</v>
      </c>
      <c r="B2" s="47"/>
      <c r="C2" s="47"/>
      <c r="D2" s="47"/>
      <c r="E2" s="47"/>
      <c r="F2" s="2"/>
    </row>
    <row r="3" spans="1:6" x14ac:dyDescent="0.2">
      <c r="A3" s="10" t="s">
        <v>17</v>
      </c>
      <c r="B3" s="10"/>
      <c r="C3" s="10"/>
      <c r="D3" s="10"/>
      <c r="E3" s="10"/>
      <c r="F3" s="10"/>
    </row>
    <row r="4" spans="1:6" ht="13.5" thickBot="1" x14ac:dyDescent="0.25">
      <c r="A4" s="1"/>
      <c r="B4" s="1"/>
      <c r="C4" s="1"/>
      <c r="D4" s="1"/>
      <c r="E4" s="1"/>
      <c r="F4" s="1"/>
    </row>
    <row r="5" spans="1:6" s="1" customFormat="1" x14ac:dyDescent="0.2">
      <c r="A5" s="14" t="s">
        <v>2</v>
      </c>
      <c r="B5" s="14"/>
      <c r="C5" s="14"/>
      <c r="D5" s="40" t="s">
        <v>1</v>
      </c>
      <c r="E5" s="41">
        <v>41729</v>
      </c>
      <c r="F5" s="39">
        <v>41639</v>
      </c>
    </row>
    <row r="6" spans="1:6" s="1" customFormat="1" ht="15" customHeight="1" x14ac:dyDescent="0.2">
      <c r="A6" s="27" t="s">
        <v>23</v>
      </c>
      <c r="B6" s="28"/>
      <c r="C6" s="28"/>
      <c r="D6" s="29"/>
      <c r="E6" s="25"/>
      <c r="F6" s="25"/>
    </row>
    <row r="7" spans="1:6" s="1" customFormat="1" ht="15" customHeight="1" x14ac:dyDescent="0.2">
      <c r="A7" s="15"/>
      <c r="B7" s="16" t="s">
        <v>21</v>
      </c>
      <c r="C7" s="15"/>
      <c r="D7" s="17"/>
      <c r="E7" s="18">
        <v>1110</v>
      </c>
      <c r="F7" s="18">
        <v>1067</v>
      </c>
    </row>
    <row r="8" spans="1:6" s="1" customFormat="1" ht="15" customHeight="1" x14ac:dyDescent="0.2">
      <c r="B8" s="38" t="s">
        <v>18</v>
      </c>
      <c r="C8" s="19"/>
      <c r="D8" s="20">
        <v>13</v>
      </c>
      <c r="E8" s="18">
        <v>2890</v>
      </c>
      <c r="F8" s="18">
        <v>2649</v>
      </c>
    </row>
    <row r="9" spans="1:6" s="1" customFormat="1" ht="15" customHeight="1" x14ac:dyDescent="0.2">
      <c r="B9" s="38" t="s">
        <v>30</v>
      </c>
      <c r="C9" s="19"/>
      <c r="D9" s="20">
        <v>14</v>
      </c>
      <c r="E9" s="18">
        <v>113</v>
      </c>
      <c r="F9" s="18">
        <v>115</v>
      </c>
    </row>
    <row r="10" spans="1:6" s="1" customFormat="1" ht="15" customHeight="1" x14ac:dyDescent="0.2">
      <c r="B10" s="6" t="s">
        <v>7</v>
      </c>
      <c r="C10" s="5"/>
      <c r="D10" s="20">
        <v>15</v>
      </c>
      <c r="E10" s="21">
        <v>569</v>
      </c>
      <c r="F10" s="21">
        <v>527</v>
      </c>
    </row>
    <row r="11" spans="1:6" s="1" customFormat="1" ht="15" customHeight="1" x14ac:dyDescent="0.2">
      <c r="B11" s="6" t="s">
        <v>8</v>
      </c>
      <c r="C11" s="5"/>
      <c r="D11" s="20"/>
      <c r="E11" s="18">
        <f>692</f>
        <v>692</v>
      </c>
      <c r="F11" s="18">
        <f>699</f>
        <v>699</v>
      </c>
    </row>
    <row r="12" spans="1:6" s="1" customFormat="1" ht="15" customHeight="1" x14ac:dyDescent="0.2">
      <c r="A12" s="18"/>
      <c r="C12" s="22" t="s">
        <v>20</v>
      </c>
      <c r="D12" s="20"/>
      <c r="E12" s="18">
        <v>7</v>
      </c>
      <c r="F12" s="18">
        <v>15</v>
      </c>
    </row>
    <row r="13" spans="1:6" s="1" customFormat="1" ht="15" customHeight="1" x14ac:dyDescent="0.2">
      <c r="C13" s="22" t="s">
        <v>22</v>
      </c>
      <c r="D13" s="42" t="s">
        <v>27</v>
      </c>
      <c r="E13" s="18">
        <v>568</v>
      </c>
      <c r="F13" s="18">
        <v>519</v>
      </c>
    </row>
    <row r="14" spans="1:6" s="1" customFormat="1" ht="15" customHeight="1" x14ac:dyDescent="0.2">
      <c r="B14" s="6"/>
      <c r="C14" s="23" t="s">
        <v>9</v>
      </c>
      <c r="D14" s="20"/>
      <c r="E14" s="18">
        <v>117</v>
      </c>
      <c r="F14" s="18">
        <v>165</v>
      </c>
    </row>
    <row r="15" spans="1:6" s="1" customFormat="1" ht="15" customHeight="1" x14ac:dyDescent="0.2">
      <c r="A15" s="24"/>
      <c r="B15" s="6" t="s">
        <v>16</v>
      </c>
      <c r="C15" s="6"/>
      <c r="D15" s="42" t="s">
        <v>26</v>
      </c>
      <c r="E15" s="18">
        <f>718</f>
        <v>718</v>
      </c>
      <c r="F15" s="18">
        <f>752</f>
        <v>752</v>
      </c>
    </row>
    <row r="16" spans="1:6" s="1" customFormat="1" ht="15" customHeight="1" x14ac:dyDescent="0.2">
      <c r="B16" s="13" t="s">
        <v>19</v>
      </c>
      <c r="C16" s="23"/>
      <c r="D16" s="20"/>
      <c r="E16" s="18">
        <v>0</v>
      </c>
      <c r="F16" s="18">
        <v>146</v>
      </c>
    </row>
    <row r="17" spans="1:7" s="1" customFormat="1" ht="15" customHeight="1" x14ac:dyDescent="0.2">
      <c r="A17" s="11" t="s">
        <v>10</v>
      </c>
      <c r="B17" s="11"/>
      <c r="C17" s="11"/>
      <c r="D17" s="20"/>
      <c r="E17" s="25">
        <f>6092</f>
        <v>6092</v>
      </c>
      <c r="F17" s="25">
        <f>5955</f>
        <v>5955</v>
      </c>
      <c r="G17" s="26"/>
    </row>
    <row r="18" spans="1:7" s="1" customFormat="1" ht="15" customHeight="1" x14ac:dyDescent="0.2">
      <c r="A18" s="11"/>
      <c r="B18" s="11"/>
      <c r="C18" s="11"/>
      <c r="D18" s="20"/>
      <c r="E18" s="25"/>
      <c r="F18" s="25"/>
    </row>
    <row r="19" spans="1:7" s="1" customFormat="1" ht="15" customHeight="1" x14ac:dyDescent="0.2">
      <c r="A19" s="27" t="s">
        <v>15</v>
      </c>
      <c r="B19" s="28"/>
      <c r="C19" s="28"/>
      <c r="D19" s="29"/>
      <c r="E19" s="25"/>
      <c r="F19" s="25"/>
    </row>
    <row r="20" spans="1:7" s="1" customFormat="1" ht="15" customHeight="1" x14ac:dyDescent="0.2">
      <c r="A20" s="30"/>
      <c r="B20" s="19" t="s">
        <v>3</v>
      </c>
      <c r="C20" s="19"/>
      <c r="D20" s="42" t="s">
        <v>28</v>
      </c>
      <c r="E20" s="43">
        <f>22000</f>
        <v>22000</v>
      </c>
      <c r="F20" s="43">
        <f>22000</f>
        <v>22000</v>
      </c>
    </row>
    <row r="21" spans="1:7" s="1" customFormat="1" ht="15" customHeight="1" x14ac:dyDescent="0.2">
      <c r="A21" s="31"/>
      <c r="B21" s="19" t="s">
        <v>4</v>
      </c>
      <c r="C21" s="32"/>
      <c r="D21" s="20"/>
      <c r="E21" s="43">
        <f>-5</f>
        <v>-5</v>
      </c>
      <c r="F21" s="43">
        <f>0</f>
        <v>0</v>
      </c>
    </row>
    <row r="22" spans="1:7" s="1" customFormat="1" ht="15" customHeight="1" x14ac:dyDescent="0.2">
      <c r="B22" s="19" t="s">
        <v>14</v>
      </c>
      <c r="C22" s="19"/>
      <c r="D22" s="42" t="s">
        <v>29</v>
      </c>
      <c r="E22" s="43">
        <f>12572</f>
        <v>12572</v>
      </c>
      <c r="F22" s="43">
        <f>12006</f>
        <v>12006</v>
      </c>
    </row>
    <row r="23" spans="1:7" s="1" customFormat="1" ht="15" customHeight="1" x14ac:dyDescent="0.2">
      <c r="B23" s="46" t="s">
        <v>12</v>
      </c>
      <c r="C23" s="46"/>
      <c r="D23" s="20"/>
      <c r="E23" s="43">
        <f>-841</f>
        <v>-841</v>
      </c>
      <c r="F23" s="43">
        <f>-875</f>
        <v>-875</v>
      </c>
    </row>
    <row r="24" spans="1:7" s="1" customFormat="1" ht="15" customHeight="1" x14ac:dyDescent="0.2">
      <c r="A24" s="27" t="s">
        <v>13</v>
      </c>
      <c r="B24" s="33"/>
      <c r="C24" s="33"/>
      <c r="D24" s="29"/>
      <c r="E24" s="25">
        <f>33726</f>
        <v>33726</v>
      </c>
      <c r="F24" s="25">
        <f>33131</f>
        <v>33131</v>
      </c>
    </row>
    <row r="25" spans="1:7" s="1" customFormat="1" ht="15" customHeight="1" x14ac:dyDescent="0.2">
      <c r="A25" s="34"/>
      <c r="B25" s="44" t="s">
        <v>5</v>
      </c>
      <c r="C25" s="44"/>
      <c r="D25" s="29"/>
      <c r="E25" s="18">
        <v>2951</v>
      </c>
      <c r="F25" s="18">
        <v>2843</v>
      </c>
    </row>
    <row r="26" spans="1:7" s="1" customFormat="1" ht="15" customHeight="1" x14ac:dyDescent="0.2">
      <c r="A26" s="45" t="s">
        <v>11</v>
      </c>
      <c r="B26" s="45"/>
      <c r="C26" s="45"/>
      <c r="D26" s="35"/>
      <c r="E26" s="36">
        <f>36677</f>
        <v>36677</v>
      </c>
      <c r="F26" s="36">
        <f>35974</f>
        <v>35974</v>
      </c>
    </row>
    <row r="27" spans="1:7" s="1" customFormat="1" ht="15" customHeight="1" thickBot="1" x14ac:dyDescent="0.25">
      <c r="A27" s="12" t="s">
        <v>6</v>
      </c>
      <c r="B27" s="12"/>
      <c r="C27" s="12"/>
      <c r="D27" s="12"/>
      <c r="E27" s="37">
        <f>42769</f>
        <v>42769</v>
      </c>
      <c r="F27" s="37">
        <f>41929</f>
        <v>41929</v>
      </c>
    </row>
    <row r="28" spans="1:7" x14ac:dyDescent="0.2">
      <c r="A28" s="9" t="s">
        <v>25</v>
      </c>
      <c r="B28" s="9"/>
      <c r="C28" s="9"/>
      <c r="D28" s="9"/>
      <c r="E28" s="9"/>
      <c r="F28" s="9"/>
    </row>
  </sheetData>
  <mergeCells count="4">
    <mergeCell ref="B25:C25"/>
    <mergeCell ref="A26:C26"/>
    <mergeCell ref="B23:C23"/>
    <mergeCell ref="A2:E2"/>
  </mergeCells>
  <phoneticPr fontId="0" type="noConversion"/>
  <pageMargins left="0.39370078740157483" right="0.59055118110236227" top="0.78740157480314965" bottom="0.78740157480314965" header="0.39370078740157483" footer="0.39370078740157483"/>
  <pageSetup paperSize="9" scale="93" orientation="portrait" r:id="rId1"/>
  <headerFooter alignWithMargins="0"/>
  <ignoredErrors>
    <ignoredError sqref="E27 E11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10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AE670F2F-BD09-462D-AE41-5FBC4E2B60D3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DF0CD612-1BFA-47DD-B6E8-C8CC205083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C72C9A-0CE8-43EB-93FA-AD2F23ADD6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4</vt:i4>
      </vt:variant>
    </vt:vector>
  </HeadingPairs>
  <TitlesOfParts>
    <vt:vector size="5" baseType="lpstr">
      <vt:lpstr>PASSIVO</vt:lpstr>
      <vt:lpstr>COLUNAS</vt:lpstr>
      <vt:lpstr>DADOS</vt:lpstr>
      <vt:lpstr>LINHAS</vt:lpstr>
      <vt:lpstr>PASSIVO!Print_Area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IFRS_D_Passivo.xlsm</dc:title>
  <dc:creator>fsiquei</dc:creator>
  <cp:lastModifiedBy>Ricardo Jorge Porto Sousa</cp:lastModifiedBy>
  <cp:lastPrinted>2012-07-23T14:57:47Z</cp:lastPrinted>
  <dcterms:created xsi:type="dcterms:W3CDTF">2007-07-11T17:14:31Z</dcterms:created>
  <dcterms:modified xsi:type="dcterms:W3CDTF">2014-05-05T23:01:56Z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10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0x01010010091143216C844884E2908E81B0FCBC00C749CD7E327C2D429FE70DE533B5C8FE</vt:lpwstr>
  </property>
  <property fmtid="{D5CDD505-2E9C-101B-9397-08002B2CF9AE}" pid="15" name="_SourceUrl">
    <vt:lpwstr/>
  </property>
  <property fmtid="{D5CDD505-2E9C-101B-9397-08002B2CF9AE}" pid="16" name="_SharedFileIndex">
    <vt:lpwstr/>
  </property>
</Properties>
</file>