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966855B7-7277-4E3D-A1CA-E6FD6E9943A6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RACons" sheetId="4" r:id="rId1"/>
    <sheet name="ITR-DFP com trimestre" sheetId="7" state="hidden" r:id="rId2"/>
  </sheets>
  <definedNames>
    <definedName name="_xlnm.Print_Area" localSheetId="0">Port_DRACons!$A$1:$H$19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7" l="1"/>
  <c r="F1" i="7" l="1"/>
  <c r="D1" i="7"/>
  <c r="G6" i="7" l="1"/>
  <c r="G9" i="7" l="1"/>
  <c r="E6" i="7" l="1"/>
  <c r="G1" i="7" l="1"/>
  <c r="E1" i="7"/>
  <c r="D6" i="7" l="1"/>
  <c r="G5" i="7"/>
  <c r="G4" i="7"/>
  <c r="E5" i="7"/>
  <c r="F4" i="7"/>
  <c r="F6" i="7"/>
  <c r="G3" i="7" l="1"/>
  <c r="E4" i="7"/>
  <c r="E3" i="7" s="1"/>
  <c r="F5" i="7"/>
  <c r="F3" i="7" s="1"/>
  <c r="G8" i="7" l="1"/>
  <c r="D5" i="7" l="1"/>
  <c r="D4" i="7" l="1"/>
  <c r="D3" i="7" s="1"/>
  <c r="G2" i="7" l="1"/>
  <c r="G7" i="7" s="1"/>
  <c r="G11" i="7" l="1"/>
  <c r="E9" i="7" l="1"/>
  <c r="D9" i="7" l="1"/>
  <c r="F2" i="7" l="1"/>
  <c r="F7" i="7" s="1"/>
  <c r="F11" i="7" s="1"/>
  <c r="F8" i="7" l="1"/>
  <c r="E2" i="7" l="1"/>
  <c r="E7" i="7" s="1"/>
  <c r="E11" i="7" l="1"/>
  <c r="E8" i="7"/>
  <c r="D2" i="7"/>
  <c r="D7" i="7" s="1"/>
  <c r="D11" i="7" l="1"/>
  <c r="D8" i="7"/>
</calcChain>
</file>

<file path=xl/sharedStrings.xml><?xml version="1.0" encoding="utf-8"?>
<sst xmlns="http://schemas.openxmlformats.org/spreadsheetml/2006/main" count="49" uniqueCount="39">
  <si>
    <t>Demonstração Consolidada do Resultado Abrangente</t>
  </si>
  <si>
    <t>Total do Resultado Abrangente</t>
  </si>
  <si>
    <t>Resultado Abrangente Atribuível aos Acionistas não Controladores</t>
  </si>
  <si>
    <t>Resultado Abrangente Atribuível à Participação dos Acionistas Controladores</t>
  </si>
  <si>
    <t>(Em milhões de Reais)</t>
  </si>
  <si>
    <t>As notas explicativas são parte integrante das demonstrações contábeis.</t>
  </si>
  <si>
    <t>ITAÚSA - INVESTIMENTOS ITAÚ S.A.</t>
  </si>
  <si>
    <t>Itens que serão Reclassificados para o Resultado</t>
  </si>
  <si>
    <t>Remensurações em Obrigações de Benefícios Pós Emprego</t>
  </si>
  <si>
    <t>Itens que não serão Reclassificados para o Resultado</t>
  </si>
  <si>
    <t>Outros Resultados Abrangentes</t>
  </si>
  <si>
    <t>Lucro Líquido</t>
  </si>
  <si>
    <t>Participação em Associadas e Entidades Controladas em Conjunto, líquido dos impostos</t>
  </si>
  <si>
    <t>Participação em Subsidiárias, líquido dos impostos</t>
  </si>
  <si>
    <t>Variação Cambial de Investimentos no Exterior</t>
  </si>
  <si>
    <t>CONTA</t>
  </si>
  <si>
    <t>Descrição da Conta</t>
  </si>
  <si>
    <t>4.01</t>
  </si>
  <si>
    <t>4.02</t>
  </si>
  <si>
    <t>4.02.01</t>
  </si>
  <si>
    <t>Outros Resultados Abrangentes de Controladas em Conjunto</t>
  </si>
  <si>
    <t>4.02.02</t>
  </si>
  <si>
    <t>Outros Resultados Abrangentes de Controladas</t>
  </si>
  <si>
    <t>4.03</t>
  </si>
  <si>
    <t>Atribuído a Sócios da Empresa Controladora</t>
  </si>
  <si>
    <t>Atribuído a Sócios Não Controladores</t>
  </si>
  <si>
    <t>DF Cons. - Resultado Abrangente</t>
  </si>
  <si>
    <t>Lucro Líquido Consolidado do Período</t>
  </si>
  <si>
    <t>Resultado Abrangente Consolidado do Período</t>
  </si>
  <si>
    <t>4.03.01</t>
  </si>
  <si>
    <t>4.03.02</t>
  </si>
  <si>
    <t>4.02.03</t>
  </si>
  <si>
    <t>Outros Resultados Abrangentes Próprios</t>
  </si>
  <si>
    <t>Ajuste ao Valor Justo de Ativos Financeiros, Hedge e Variação Cambial de Investimentos no Exterior</t>
  </si>
  <si>
    <t/>
  </si>
  <si>
    <t>01/04 a 30/06/2019</t>
  </si>
  <si>
    <t>01/01 a 30/06/2019</t>
  </si>
  <si>
    <t>01/04 a 30/06/2018</t>
  </si>
  <si>
    <t>01/01 a 30/06/2018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</si>
</sst>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/>
      <bottom style="medium">
        <color rgb="FF305496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/>
      <diagonal/>
    </border>
  </borders>
  <cellStyleXfs count="17">
    <xf numFmtId="0" fontId="0" fillId="0" borderId="0"/>
    <xf numFmtId="0" fontId="4" fillId="0" borderId="0">
      <alignment vertical="top"/>
    </xf>
    <xf numFmtId="0" fontId="3" fillId="0" borderId="0"/>
    <xf numFmtId="165" fontId="6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1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0" fontId="9" fillId="0" borderId="0"/>
    <xf numFmtId="165" fontId="10" fillId="0" borderId="0" applyFill="0" applyBorder="0" applyAlignment="0" applyProtection="0"/>
    <xf numFmtId="165" fontId="10" fillId="0" borderId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0" fontId="1" fillId="0" borderId="0"/>
  </cellStyleXfs>
  <cellXfs count="5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166" fontId="3" fillId="0" borderId="0" xfId="3" applyNumberFormat="1" applyFont="1" applyFill="1" applyAlignment="1">
      <alignment vertical="top"/>
    </xf>
    <xf numFmtId="0" fontId="5" fillId="0" borderId="0" xfId="0" applyFont="1" applyFill="1"/>
    <xf numFmtId="0" fontId="8" fillId="0" borderId="0" xfId="1" quotePrefix="1" applyFont="1" applyFill="1" applyBorder="1" applyAlignment="1"/>
    <xf numFmtId="166" fontId="3" fillId="0" borderId="0" xfId="0" applyNumberFormat="1" applyFont="1" applyFill="1"/>
    <xf numFmtId="0" fontId="12" fillId="0" borderId="0" xfId="1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horizontal="left" vertical="center" indent="1"/>
    </xf>
    <xf numFmtId="0" fontId="3" fillId="0" borderId="0" xfId="0" applyFont="1" applyFill="1" applyBorder="1" applyAlignment="1"/>
    <xf numFmtId="0" fontId="13" fillId="0" borderId="0" xfId="0" quotePrefix="1" applyFont="1" applyFill="1" applyAlignment="1"/>
    <xf numFmtId="0" fontId="15" fillId="0" borderId="1" xfId="0" applyFont="1" applyFill="1" applyBorder="1" applyAlignment="1"/>
    <xf numFmtId="164" fontId="15" fillId="0" borderId="0" xfId="0" applyNumberFormat="1" applyFont="1" applyFill="1" applyBorder="1" applyAlignment="1"/>
    <xf numFmtId="0" fontId="15" fillId="0" borderId="1" xfId="0" applyFont="1" applyFill="1" applyBorder="1" applyAlignment="1">
      <alignment horizontal="left"/>
    </xf>
    <xf numFmtId="0" fontId="16" fillId="0" borderId="0" xfId="0" applyFont="1" applyFill="1" applyBorder="1"/>
    <xf numFmtId="0" fontId="16" fillId="0" borderId="0" xfId="0" applyFont="1" applyFill="1" applyAlignment="1">
      <alignment horizontal="left"/>
    </xf>
    <xf numFmtId="0" fontId="15" fillId="0" borderId="1" xfId="2" applyFont="1" applyFill="1" applyBorder="1" applyAlignment="1"/>
    <xf numFmtId="166" fontId="15" fillId="0" borderId="0" xfId="3" quotePrefix="1" applyNumberFormat="1" applyFont="1" applyFill="1" applyBorder="1" applyAlignment="1">
      <alignment horizontal="left"/>
    </xf>
    <xf numFmtId="0" fontId="16" fillId="0" borderId="0" xfId="2" applyFont="1" applyFill="1" applyBorder="1" applyAlignment="1"/>
    <xf numFmtId="0" fontId="16" fillId="0" borderId="1" xfId="2" applyFont="1" applyFill="1" applyBorder="1" applyAlignment="1"/>
    <xf numFmtId="166" fontId="16" fillId="0" borderId="0" xfId="3" quotePrefix="1" applyNumberFormat="1" applyFont="1" applyFill="1" applyBorder="1" applyAlignment="1"/>
    <xf numFmtId="0" fontId="16" fillId="0" borderId="0" xfId="0" applyFont="1" applyFill="1" applyBorder="1" applyAlignment="1"/>
    <xf numFmtId="166" fontId="15" fillId="0" borderId="0" xfId="3" quotePrefix="1" applyNumberFormat="1" applyFont="1" applyFill="1" applyBorder="1" applyAlignment="1"/>
    <xf numFmtId="0" fontId="16" fillId="0" borderId="1" xfId="2" applyFont="1" applyFill="1" applyBorder="1" applyAlignment="1">
      <alignment horizontal="left"/>
    </xf>
    <xf numFmtId="166" fontId="15" fillId="0" borderId="0" xfId="3" applyNumberFormat="1" applyFont="1" applyFill="1" applyBorder="1" applyAlignment="1"/>
    <xf numFmtId="0" fontId="16" fillId="0" borderId="1" xfId="0" applyFont="1" applyFill="1" applyBorder="1" applyAlignment="1"/>
    <xf numFmtId="166" fontId="16" fillId="0" borderId="0" xfId="3" applyNumberFormat="1" applyFont="1" applyFill="1" applyAlignment="1"/>
    <xf numFmtId="0" fontId="14" fillId="0" borderId="0" xfId="2" applyFont="1" applyFill="1"/>
    <xf numFmtId="0" fontId="16" fillId="0" borderId="0" xfId="2" applyFont="1" applyFill="1"/>
    <xf numFmtId="166" fontId="16" fillId="0" borderId="0" xfId="3" applyNumberFormat="1" applyFont="1" applyFill="1" applyAlignment="1">
      <alignment vertical="top"/>
    </xf>
    <xf numFmtId="0" fontId="16" fillId="0" borderId="0" xfId="0" applyFont="1" applyFill="1"/>
    <xf numFmtId="14" fontId="17" fillId="0" borderId="2" xfId="0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/>
    <xf numFmtId="166" fontId="16" fillId="0" borderId="3" xfId="3" applyNumberFormat="1" applyFont="1" applyFill="1" applyBorder="1" applyAlignment="1"/>
    <xf numFmtId="0" fontId="16" fillId="0" borderId="0" xfId="2" applyFont="1" applyFill="1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16" fillId="0" borderId="1" xfId="2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2" fillId="0" borderId="0" xfId="15"/>
    <xf numFmtId="0" fontId="18" fillId="0" borderId="0" xfId="15" applyFont="1"/>
    <xf numFmtId="14" fontId="18" fillId="0" borderId="0" xfId="15" applyNumberFormat="1" applyFont="1" applyAlignment="1">
      <alignment horizontal="center"/>
    </xf>
    <xf numFmtId="166" fontId="2" fillId="0" borderId="0" xfId="15" applyNumberFormat="1" applyAlignment="1">
      <alignment horizontal="center"/>
    </xf>
    <xf numFmtId="0" fontId="2" fillId="0" borderId="0" xfId="15" applyAlignment="1">
      <alignment horizontal="center"/>
    </xf>
    <xf numFmtId="166" fontId="18" fillId="0" borderId="0" xfId="15" applyNumberFormat="1" applyFont="1" applyAlignment="1">
      <alignment horizontal="center"/>
    </xf>
    <xf numFmtId="0" fontId="16" fillId="0" borderId="5" xfId="0" applyFont="1" applyFill="1" applyBorder="1" applyAlignment="1"/>
    <xf numFmtId="166" fontId="16" fillId="0" borderId="0" xfId="3" quotePrefix="1" applyNumberFormat="1" applyFont="1" applyFill="1" applyBorder="1" applyAlignment="1">
      <alignment horizontal="left"/>
    </xf>
    <xf numFmtId="0" fontId="1" fillId="0" borderId="0" xfId="15" applyFont="1"/>
    <xf numFmtId="0" fontId="15" fillId="0" borderId="4" xfId="2" applyFont="1" applyFill="1" applyBorder="1" applyAlignment="1">
      <alignment horizontal="left" vertical="center" wrapText="1"/>
    </xf>
    <xf numFmtId="0" fontId="3" fillId="0" borderId="2" xfId="0" applyFont="1" applyFill="1" applyBorder="1"/>
    <xf numFmtId="0" fontId="13" fillId="0" borderId="0" xfId="0" applyFont="1" applyFill="1" applyAlignment="1"/>
    <xf numFmtId="0" fontId="13" fillId="0" borderId="0" xfId="0" quotePrefix="1" applyFont="1" applyFill="1" applyAlignment="1"/>
    <xf numFmtId="0" fontId="14" fillId="0" borderId="0" xfId="1" quotePrefix="1" applyFont="1" applyFill="1" applyBorder="1" applyAlignment="1"/>
    <xf numFmtId="0" fontId="13" fillId="0" borderId="0" xfId="1" applyFont="1" applyFill="1" applyBorder="1" applyAlignment="1">
      <alignment horizontal="left"/>
    </xf>
  </cellXfs>
  <cellStyles count="17">
    <cellStyle name="Estilo 1" xfId="1" xr:uid="{00000000-0005-0000-0000-000000000000}"/>
    <cellStyle name="Normal" xfId="0" builtinId="0"/>
    <cellStyle name="Normal 2" xfId="2" xr:uid="{00000000-0005-0000-0000-000002000000}"/>
    <cellStyle name="Normal 2 2" xfId="5" xr:uid="{00000000-0005-0000-0000-000003000000}"/>
    <cellStyle name="Normal 2 3" xfId="8" xr:uid="{00000000-0005-0000-0000-000004000000}"/>
    <cellStyle name="Normal 2_#Apoio" xfId="11" xr:uid="{00000000-0005-0000-0000-000005000000}"/>
    <cellStyle name="Normal 3" xfId="15" xr:uid="{00000000-0005-0000-0000-000006000000}"/>
    <cellStyle name="Normal 4" xfId="16" xr:uid="{00000000-0005-0000-0000-000007000000}"/>
    <cellStyle name="Separador de milhares 2" xfId="4" xr:uid="{00000000-0005-0000-0000-000008000000}"/>
    <cellStyle name="Separador de milhares 2 2" xfId="6" xr:uid="{00000000-0005-0000-0000-000009000000}"/>
    <cellStyle name="Separador de milhares 2 3" xfId="9" xr:uid="{00000000-0005-0000-0000-00000A000000}"/>
    <cellStyle name="Separador de milhares 2_#Apoio" xfId="12" xr:uid="{00000000-0005-0000-0000-00000B000000}"/>
    <cellStyle name="Separador de milhares 3 2" xfId="7" xr:uid="{00000000-0005-0000-0000-00000C000000}"/>
    <cellStyle name="Separador de milhares 3 2 2" xfId="13" xr:uid="{00000000-0005-0000-0000-00000D000000}"/>
    <cellStyle name="Separador de milhares 3 3" xfId="10" xr:uid="{00000000-0005-0000-0000-00000E000000}"/>
    <cellStyle name="Vírgula" xfId="3" builtinId="3"/>
    <cellStyle name="Vírgula 2" xfId="14" xr:uid="{00000000-0005-0000-0000-000010000000}"/>
  </cellStyles>
  <dxfs count="11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305496"/>
      <color rgb="FF808080"/>
      <color rgb="FF1F4E78"/>
      <color rgb="FF262626"/>
      <color rgb="FF000080"/>
      <color rgb="FF00FFFF"/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M23"/>
  <sheetViews>
    <sheetView showGridLines="0" tabSelected="1" zoomScaleNormal="100" zoomScaleSheetLayoutView="100" workbookViewId="0">
      <selection activeCell="D6" sqref="D6"/>
    </sheetView>
  </sheetViews>
  <sheetFormatPr defaultColWidth="9.140625" defaultRowHeight="12.75" x14ac:dyDescent="0.2"/>
  <cols>
    <col min="1" max="1" width="1.7109375" style="1" customWidth="1"/>
    <col min="2" max="2" width="1.7109375" style="8" customWidth="1"/>
    <col min="3" max="3" width="1.7109375" style="1" customWidth="1"/>
    <col min="4" max="4" width="70.7109375" style="8" customWidth="1"/>
    <col min="5" max="8" width="12.7109375" style="1" customWidth="1"/>
    <col min="9" max="16384" width="9.140625" style="1"/>
  </cols>
  <sheetData>
    <row r="1" spans="1:9" x14ac:dyDescent="0.2">
      <c r="A1" s="51" t="s">
        <v>6</v>
      </c>
      <c r="B1" s="51"/>
      <c r="C1" s="52"/>
      <c r="D1" s="52"/>
      <c r="E1" s="12"/>
      <c r="F1" s="12"/>
    </row>
    <row r="2" spans="1:9" x14ac:dyDescent="0.2">
      <c r="A2" s="54" t="s">
        <v>0</v>
      </c>
      <c r="B2" s="54"/>
      <c r="C2" s="54"/>
      <c r="D2" s="54"/>
      <c r="E2" s="54"/>
      <c r="F2" s="54"/>
    </row>
    <row r="3" spans="1:9" x14ac:dyDescent="0.2">
      <c r="A3" s="53" t="s">
        <v>4</v>
      </c>
      <c r="B3" s="53"/>
      <c r="C3" s="53"/>
      <c r="D3" s="53"/>
      <c r="E3" s="5"/>
      <c r="F3" s="7"/>
    </row>
    <row r="4" spans="1:9" ht="4.5" customHeight="1" x14ac:dyDescent="0.2">
      <c r="A4" s="11"/>
      <c r="B4" s="11"/>
      <c r="C4" s="11"/>
      <c r="D4" s="11"/>
      <c r="E4" s="11"/>
      <c r="F4" s="11"/>
      <c r="G4" s="9"/>
      <c r="H4" s="9"/>
    </row>
    <row r="5" spans="1:9" ht="30" customHeight="1" thickBot="1" x14ac:dyDescent="0.25">
      <c r="A5" s="50"/>
      <c r="B5" s="50"/>
      <c r="C5" s="50"/>
      <c r="D5" s="50"/>
      <c r="E5" s="33" t="s">
        <v>35</v>
      </c>
      <c r="F5" s="33" t="s">
        <v>36</v>
      </c>
      <c r="G5" s="33" t="s">
        <v>37</v>
      </c>
      <c r="H5" s="33" t="s">
        <v>38</v>
      </c>
    </row>
    <row r="6" spans="1:9" s="2" customFormat="1" ht="15" customHeight="1" x14ac:dyDescent="0.2">
      <c r="A6" s="13" t="s">
        <v>11</v>
      </c>
      <c r="B6" s="13"/>
      <c r="C6" s="13"/>
      <c r="D6" s="13"/>
      <c r="E6" s="14">
        <v>2479</v>
      </c>
      <c r="F6" s="14">
        <v>4980</v>
      </c>
      <c r="G6" s="14">
        <v>2153</v>
      </c>
      <c r="H6" s="14">
        <v>4573</v>
      </c>
      <c r="I6" s="6"/>
    </row>
    <row r="7" spans="1:9" s="2" customFormat="1" ht="15" customHeight="1" x14ac:dyDescent="0.2">
      <c r="A7" s="15" t="s">
        <v>10</v>
      </c>
      <c r="B7" s="15"/>
      <c r="C7" s="15"/>
      <c r="D7" s="15"/>
      <c r="E7" s="14">
        <v>-22</v>
      </c>
      <c r="F7" s="14">
        <v>27</v>
      </c>
      <c r="G7" s="14">
        <v>-307</v>
      </c>
      <c r="H7" s="14">
        <v>-277</v>
      </c>
      <c r="I7" s="6"/>
    </row>
    <row r="8" spans="1:9" s="9" customFormat="1" ht="15" customHeight="1" x14ac:dyDescent="0.2">
      <c r="A8" s="16"/>
      <c r="B8" s="15" t="s">
        <v>7</v>
      </c>
      <c r="C8" s="15"/>
      <c r="D8" s="15"/>
      <c r="E8" s="14">
        <v>29</v>
      </c>
      <c r="F8" s="14">
        <v>77</v>
      </c>
      <c r="G8" s="14">
        <v>-307</v>
      </c>
      <c r="H8" s="14">
        <v>-277</v>
      </c>
      <c r="I8" s="6"/>
    </row>
    <row r="9" spans="1:9" s="10" customFormat="1" ht="24.95" customHeight="1" x14ac:dyDescent="0.2">
      <c r="A9" s="17"/>
      <c r="B9" s="17"/>
      <c r="C9" s="49" t="s">
        <v>12</v>
      </c>
      <c r="D9" s="49"/>
      <c r="E9" s="19">
        <v>34</v>
      </c>
      <c r="F9" s="19">
        <v>78</v>
      </c>
      <c r="G9" s="19">
        <v>-328</v>
      </c>
      <c r="H9" s="19">
        <v>-309</v>
      </c>
      <c r="I9" s="6"/>
    </row>
    <row r="10" spans="1:9" s="39" customFormat="1" ht="24.95" customHeight="1" x14ac:dyDescent="0.2">
      <c r="A10" s="36"/>
      <c r="B10" s="36"/>
      <c r="C10" s="37"/>
      <c r="D10" s="38" t="s">
        <v>33</v>
      </c>
      <c r="E10" s="47">
        <v>34</v>
      </c>
      <c r="F10" s="47">
        <v>78</v>
      </c>
      <c r="G10" s="47">
        <v>-328</v>
      </c>
      <c r="H10" s="47">
        <v>-309</v>
      </c>
      <c r="I10" s="6"/>
    </row>
    <row r="11" spans="1:9" s="9" customFormat="1" ht="15" customHeight="1" x14ac:dyDescent="0.2">
      <c r="A11" s="23"/>
      <c r="B11" s="23"/>
      <c r="C11" s="18" t="s">
        <v>13</v>
      </c>
      <c r="D11" s="18"/>
      <c r="E11" s="19">
        <v>-5</v>
      </c>
      <c r="F11" s="19">
        <v>-1</v>
      </c>
      <c r="G11" s="19">
        <v>21</v>
      </c>
      <c r="H11" s="19">
        <v>32</v>
      </c>
      <c r="I11" s="6"/>
    </row>
    <row r="12" spans="1:9" s="9" customFormat="1" ht="15" customHeight="1" x14ac:dyDescent="0.2">
      <c r="A12" s="20"/>
      <c r="B12" s="20"/>
      <c r="C12" s="23"/>
      <c r="D12" s="21" t="s">
        <v>14</v>
      </c>
      <c r="E12" s="22">
        <v>-5</v>
      </c>
      <c r="F12" s="22">
        <v>-1</v>
      </c>
      <c r="G12" s="22">
        <v>21</v>
      </c>
      <c r="H12" s="22">
        <v>32</v>
      </c>
      <c r="I12" s="6"/>
    </row>
    <row r="13" spans="1:9" s="9" customFormat="1" ht="15" customHeight="1" x14ac:dyDescent="0.2">
      <c r="A13" s="16"/>
      <c r="B13" s="15" t="s">
        <v>9</v>
      </c>
      <c r="C13" s="25"/>
      <c r="D13" s="25"/>
      <c r="E13" s="24">
        <v>-51</v>
      </c>
      <c r="F13" s="24">
        <v>-50</v>
      </c>
      <c r="G13" s="24">
        <v>0</v>
      </c>
      <c r="H13" s="24">
        <v>0</v>
      </c>
      <c r="I13" s="6"/>
    </row>
    <row r="14" spans="1:9" s="9" customFormat="1" ht="24.95" customHeight="1" x14ac:dyDescent="0.2">
      <c r="A14" s="23"/>
      <c r="B14" s="23"/>
      <c r="C14" s="49" t="s">
        <v>12</v>
      </c>
      <c r="D14" s="49"/>
      <c r="E14" s="24">
        <v>-51</v>
      </c>
      <c r="F14" s="24">
        <v>-50</v>
      </c>
      <c r="G14" s="24">
        <v>0</v>
      </c>
      <c r="H14" s="24">
        <v>0</v>
      </c>
      <c r="I14" s="6"/>
    </row>
    <row r="15" spans="1:9" s="9" customFormat="1" ht="15" customHeight="1" x14ac:dyDescent="0.2">
      <c r="A15" s="20"/>
      <c r="B15" s="20"/>
      <c r="C15" s="46"/>
      <c r="D15" s="21" t="s">
        <v>8</v>
      </c>
      <c r="E15" s="22">
        <v>-51</v>
      </c>
      <c r="F15" s="22">
        <v>-50</v>
      </c>
      <c r="G15" s="22">
        <v>0</v>
      </c>
      <c r="H15" s="22">
        <v>0</v>
      </c>
      <c r="I15" s="6"/>
    </row>
    <row r="16" spans="1:9" s="4" customFormat="1" ht="15" customHeight="1" x14ac:dyDescent="0.2">
      <c r="A16" s="15" t="s">
        <v>1</v>
      </c>
      <c r="B16" s="13"/>
      <c r="C16" s="13"/>
      <c r="D16" s="13"/>
      <c r="E16" s="26">
        <v>2457</v>
      </c>
      <c r="F16" s="26">
        <v>5007</v>
      </c>
      <c r="G16" s="26">
        <v>1846</v>
      </c>
      <c r="H16" s="26">
        <v>4296</v>
      </c>
      <c r="I16" s="6"/>
    </row>
    <row r="17" spans="1:13" ht="15" customHeight="1" x14ac:dyDescent="0.2">
      <c r="A17" s="23"/>
      <c r="B17" s="23"/>
      <c r="C17" s="27" t="s">
        <v>3</v>
      </c>
      <c r="D17" s="27"/>
      <c r="E17" s="28">
        <v>2413</v>
      </c>
      <c r="F17" s="28">
        <v>4948</v>
      </c>
      <c r="G17" s="28">
        <v>1740</v>
      </c>
      <c r="H17" s="28">
        <v>4170</v>
      </c>
      <c r="I17" s="6"/>
      <c r="K17" s="22" t="s">
        <v>34</v>
      </c>
    </row>
    <row r="18" spans="1:13" s="8" customFormat="1" ht="15" customHeight="1" thickBot="1" x14ac:dyDescent="0.25">
      <c r="A18" s="34"/>
      <c r="B18" s="34"/>
      <c r="C18" s="34" t="s">
        <v>2</v>
      </c>
      <c r="D18" s="34"/>
      <c r="E18" s="35">
        <v>44</v>
      </c>
      <c r="F18" s="35">
        <v>59</v>
      </c>
      <c r="G18" s="35">
        <v>106</v>
      </c>
      <c r="H18" s="35">
        <v>126</v>
      </c>
      <c r="I18" s="6"/>
      <c r="K18" s="9"/>
    </row>
    <row r="19" spans="1:13" x14ac:dyDescent="0.2">
      <c r="A19" s="29" t="s">
        <v>5</v>
      </c>
      <c r="B19" s="29"/>
      <c r="C19" s="30"/>
      <c r="D19" s="30"/>
      <c r="E19" s="31"/>
      <c r="F19" s="31"/>
      <c r="G19" s="32"/>
      <c r="H19" s="32"/>
    </row>
    <row r="20" spans="1:13" x14ac:dyDescent="0.2">
      <c r="M20" s="9"/>
    </row>
    <row r="22" spans="1:13" x14ac:dyDescent="0.2">
      <c r="F22" s="3"/>
    </row>
    <row r="23" spans="1:13" x14ac:dyDescent="0.2">
      <c r="F23" s="3"/>
    </row>
  </sheetData>
  <mergeCells count="6">
    <mergeCell ref="C14:D14"/>
    <mergeCell ref="A5:D5"/>
    <mergeCell ref="A1:D1"/>
    <mergeCell ref="A3:D3"/>
    <mergeCell ref="A2:F2"/>
    <mergeCell ref="C9:D9"/>
  </mergeCells>
  <phoneticPr fontId="7" type="noConversion"/>
  <conditionalFormatting sqref="F7">
    <cfRule type="expression" dxfId="10" priority="17">
      <formula>#REF!&lt;&gt;0</formula>
    </cfRule>
  </conditionalFormatting>
  <conditionalFormatting sqref="E6">
    <cfRule type="expression" dxfId="9" priority="18">
      <formula>#REF!&lt;&gt;0</formula>
    </cfRule>
  </conditionalFormatting>
  <conditionalFormatting sqref="F6">
    <cfRule type="expression" dxfId="8" priority="19">
      <formula>#REF!&lt;&gt;0</formula>
    </cfRule>
  </conditionalFormatting>
  <conditionalFormatting sqref="G6">
    <cfRule type="expression" dxfId="7" priority="20">
      <formula>#REF!&lt;&gt;0</formula>
    </cfRule>
  </conditionalFormatting>
  <conditionalFormatting sqref="H6">
    <cfRule type="expression" dxfId="6" priority="21">
      <formula>#REF!&lt;&gt;0</formula>
    </cfRule>
  </conditionalFormatting>
  <conditionalFormatting sqref="E18">
    <cfRule type="expression" dxfId="5" priority="22">
      <formula>#REF!&lt;&gt;0</formula>
    </cfRule>
  </conditionalFormatting>
  <conditionalFormatting sqref="F18">
    <cfRule type="expression" dxfId="4" priority="23">
      <formula>#REF!&lt;&gt;0</formula>
    </cfRule>
  </conditionalFormatting>
  <conditionalFormatting sqref="G18">
    <cfRule type="expression" dxfId="3" priority="24">
      <formula>#REF!&lt;&gt;0</formula>
    </cfRule>
  </conditionalFormatting>
  <conditionalFormatting sqref="H18">
    <cfRule type="expression" dxfId="2" priority="25">
      <formula>#REF!&lt;&gt;0</formula>
    </cfRule>
  </conditionalFormatting>
  <conditionalFormatting sqref="A1:F3">
    <cfRule type="expression" dxfId="1" priority="2">
      <formula>#REF!&lt;&gt;0</formula>
    </cfRule>
  </conditionalFormatting>
  <conditionalFormatting sqref="K17">
    <cfRule type="expression" dxfId="0" priority="1">
      <formula>#REF!&lt;&gt;0</formula>
    </cfRule>
  </conditionalFormatting>
  <pageMargins left="0.78740157480314965" right="0.59055118110236227" top="0.78740157480314965" bottom="0.78740157480314965" header="0.39370078740157483" footer="0.39370078740157483"/>
  <pageSetup paperSize="9" scale="7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1"/>
  <sheetViews>
    <sheetView showGridLines="0" workbookViewId="0">
      <pane ySplit="1" topLeftCell="A2" activePane="bottomLeft" state="frozen"/>
      <selection pane="bottomLeft" activeCell="C22" sqref="C22"/>
    </sheetView>
  </sheetViews>
  <sheetFormatPr defaultRowHeight="15" x14ac:dyDescent="0.25"/>
  <cols>
    <col min="1" max="1" width="30.5703125" style="40" bestFit="1" customWidth="1"/>
    <col min="2" max="2" width="7.28515625" style="40" bestFit="1" customWidth="1"/>
    <col min="3" max="3" width="56" style="40" bestFit="1" customWidth="1"/>
    <col min="4" max="7" width="18.7109375" style="44" customWidth="1"/>
    <col min="8" max="8" width="29.42578125" style="40" bestFit="1" customWidth="1"/>
    <col min="9" max="9" width="18" style="40" bestFit="1" customWidth="1"/>
    <col min="10" max="10" width="33" style="40" bestFit="1" customWidth="1"/>
    <col min="11" max="11" width="29.85546875" style="40" bestFit="1" customWidth="1"/>
    <col min="12" max="16384" width="9.140625" style="40"/>
  </cols>
  <sheetData>
    <row r="1" spans="1:7" s="41" customFormat="1" x14ac:dyDescent="0.25">
      <c r="A1" s="41" t="s">
        <v>26</v>
      </c>
      <c r="B1" s="41" t="s">
        <v>15</v>
      </c>
      <c r="C1" s="41" t="s">
        <v>16</v>
      </c>
      <c r="D1" s="42" t="str">
        <f>Port_DRACons!E5</f>
        <v>01/04 a 30/06/2019</v>
      </c>
      <c r="E1" s="42" t="str">
        <f>Port_DRACons!F5</f>
        <v>01/01 a 30/06/2019</v>
      </c>
      <c r="F1" s="42" t="str">
        <f>Port_DRACons!G5</f>
        <v>01/04 a 30/06/2018</v>
      </c>
      <c r="G1" s="42" t="str">
        <f>Port_DRACons!H5</f>
        <v>01/01 a 30/06/2018</v>
      </c>
    </row>
    <row r="2" spans="1:7" s="41" customFormat="1" x14ac:dyDescent="0.25">
      <c r="A2" s="41" t="s">
        <v>26</v>
      </c>
      <c r="B2" s="41" t="s">
        <v>17</v>
      </c>
      <c r="C2" s="41" t="s">
        <v>27</v>
      </c>
      <c r="D2" s="45">
        <f>Port_DRACons!E6*1000</f>
        <v>2479000</v>
      </c>
      <c r="E2" s="45">
        <f>Port_DRACons!F6*1000</f>
        <v>4980000</v>
      </c>
      <c r="F2" s="45">
        <f>Port_DRACons!G6*1000</f>
        <v>2153000</v>
      </c>
      <c r="G2" s="45">
        <f>Port_DRACons!H6*1000</f>
        <v>4573000</v>
      </c>
    </row>
    <row r="3" spans="1:7" s="41" customFormat="1" x14ac:dyDescent="0.25">
      <c r="A3" s="41" t="s">
        <v>26</v>
      </c>
      <c r="B3" s="41" t="s">
        <v>18</v>
      </c>
      <c r="C3" s="41" t="s">
        <v>10</v>
      </c>
      <c r="D3" s="45" t="e">
        <f>SUBTOTAL(9,D4:D6)</f>
        <v>#REF!</v>
      </c>
      <c r="E3" s="45" t="e">
        <f>SUBTOTAL(9,E4:E6)</f>
        <v>#REF!</v>
      </c>
      <c r="F3" s="45" t="e">
        <f>SUBTOTAL(9,F4:F6)</f>
        <v>#REF!</v>
      </c>
      <c r="G3" s="45" t="e">
        <f>SUBTOTAL(9,G4:G6)</f>
        <v>#REF!</v>
      </c>
    </row>
    <row r="4" spans="1:7" x14ac:dyDescent="0.25">
      <c r="A4" s="40" t="s">
        <v>26</v>
      </c>
      <c r="B4" s="40" t="s">
        <v>19</v>
      </c>
      <c r="C4" s="40" t="s">
        <v>20</v>
      </c>
      <c r="D4" s="43">
        <f>(Port_DRACons!E9+Port_DRACons!E15)*1000</f>
        <v>-17000</v>
      </c>
      <c r="E4" s="43">
        <f>(Port_DRACons!F9+Port_DRACons!F15)*1000</f>
        <v>28000</v>
      </c>
      <c r="F4" s="43">
        <f>(Port_DRACons!G9+Port_DRACons!G15)*1000</f>
        <v>-328000</v>
      </c>
      <c r="G4" s="43">
        <f>(Port_DRACons!H9+Port_DRACons!H15)*1000</f>
        <v>-309000</v>
      </c>
    </row>
    <row r="5" spans="1:7" x14ac:dyDescent="0.25">
      <c r="A5" s="40" t="s">
        <v>26</v>
      </c>
      <c r="B5" s="40" t="s">
        <v>21</v>
      </c>
      <c r="C5" s="40" t="s">
        <v>22</v>
      </c>
      <c r="D5" s="43">
        <f>Port_DRACons!E11*1000</f>
        <v>-5000</v>
      </c>
      <c r="E5" s="43">
        <f>Port_DRACons!F11*1000</f>
        <v>-1000</v>
      </c>
      <c r="F5" s="43">
        <f>Port_DRACons!G11*1000</f>
        <v>21000</v>
      </c>
      <c r="G5" s="43">
        <f>Port_DRACons!H11*1000</f>
        <v>32000</v>
      </c>
    </row>
    <row r="6" spans="1:7" x14ac:dyDescent="0.25">
      <c r="A6" s="40" t="s">
        <v>26</v>
      </c>
      <c r="B6" s="48" t="s">
        <v>31</v>
      </c>
      <c r="C6" s="48" t="s">
        <v>32</v>
      </c>
      <c r="D6" s="43" t="e">
        <f>Port_DRACons!#REF!*1000</f>
        <v>#REF!</v>
      </c>
      <c r="E6" s="43" t="e">
        <f>Port_DRACons!#REF!*1000</f>
        <v>#REF!</v>
      </c>
      <c r="F6" s="43" t="e">
        <f>Port_DRACons!#REF!*1000</f>
        <v>#REF!</v>
      </c>
      <c r="G6" s="43" t="e">
        <f>Port_DRACons!#REF!*1000</f>
        <v>#REF!</v>
      </c>
    </row>
    <row r="7" spans="1:7" s="41" customFormat="1" x14ac:dyDescent="0.25">
      <c r="A7" s="41" t="s">
        <v>26</v>
      </c>
      <c r="B7" s="41" t="s">
        <v>23</v>
      </c>
      <c r="C7" s="41" t="s">
        <v>28</v>
      </c>
      <c r="D7" s="45" t="e">
        <f>SUBTOTAL(9,D2:D6)</f>
        <v>#REF!</v>
      </c>
      <c r="E7" s="45" t="e">
        <f>SUBTOTAL(9,E2:E6)</f>
        <v>#REF!</v>
      </c>
      <c r="F7" s="45" t="e">
        <f>SUBTOTAL(9,F2:F6)</f>
        <v>#REF!</v>
      </c>
      <c r="G7" s="45" t="e">
        <f>SUBTOTAL(9,G2:G6)</f>
        <v>#REF!</v>
      </c>
    </row>
    <row r="8" spans="1:7" x14ac:dyDescent="0.25">
      <c r="A8" s="40" t="s">
        <v>26</v>
      </c>
      <c r="B8" s="40" t="s">
        <v>29</v>
      </c>
      <c r="C8" s="40" t="s">
        <v>24</v>
      </c>
      <c r="D8" s="43">
        <f>Port_DRACons!E17*1000</f>
        <v>2413000</v>
      </c>
      <c r="E8" s="43">
        <f>Port_DRACons!F17*1000</f>
        <v>4948000</v>
      </c>
      <c r="F8" s="43">
        <f>Port_DRACons!G17*1000</f>
        <v>1740000</v>
      </c>
      <c r="G8" s="43">
        <f>Port_DRACons!H17*1000</f>
        <v>4170000</v>
      </c>
    </row>
    <row r="9" spans="1:7" x14ac:dyDescent="0.25">
      <c r="A9" s="40" t="s">
        <v>26</v>
      </c>
      <c r="B9" s="40" t="s">
        <v>30</v>
      </c>
      <c r="C9" s="40" t="s">
        <v>25</v>
      </c>
      <c r="D9" s="43">
        <f>Port_DRACons!E18*1000</f>
        <v>44000</v>
      </c>
      <c r="E9" s="43">
        <f>Port_DRACons!F18*1000</f>
        <v>59000</v>
      </c>
      <c r="F9" s="43">
        <f>Port_DRACons!G18*1000</f>
        <v>106000</v>
      </c>
      <c r="G9" s="43">
        <f>Port_DRACons!H18*1000</f>
        <v>126000</v>
      </c>
    </row>
    <row r="11" spans="1:7" x14ac:dyDescent="0.25">
      <c r="D11" s="43" t="e">
        <f>+D7/1000-Port_DRACons!E16</f>
        <v>#REF!</v>
      </c>
      <c r="E11" s="43" t="e">
        <f>+E7/1000-Port_DRACons!F16</f>
        <v>#REF!</v>
      </c>
      <c r="F11" s="43" t="e">
        <f>+F7/1000-Port_DRACons!G16</f>
        <v>#REF!</v>
      </c>
      <c r="G11" s="43" t="e">
        <f>+G7/1000-Port_DRACons!H16</f>
        <v>#REF!</v>
      </c>
    </row>
  </sheetData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15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A1112BAE-068F-4E21-BB2E-28426894AD9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814BD2-0520-4C9C-9D56-9DF7A3034C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37EC301-A1DE-4C1A-AA9C-C6B860648C23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C0C3C2A0-9216-49F5-A572-00A5A4E3D12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2</vt:i4>
      </vt:variant>
      <vt:variant>
        <vt:lpstr>Intervalos com Nome</vt:lpstr>
      </vt:variant>
      <vt:variant>
        <vt:i4>1</vt:i4>
      </vt:variant>
    </vt:vector>
  </HeadingPairs>
  <TitlesOfParts>
    <vt:vector size="3" baseType="lpstr">
      <vt:lpstr>Port_DRACons</vt:lpstr>
      <vt:lpstr>ITR-DFP com trimestre</vt:lpstr>
      <vt:lpstr>Port_DRACons!Área_de_Impressão</vt:lpstr>
    </vt:vector>
  </TitlesOfParts>
  <Company>Banco Itaú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Modelo Office Excel - DCC</dc:title>
  <dc:creator>Banco Itaú</dc:creator>
  <cp:lastModifiedBy>André Galharde</cp:lastModifiedBy>
  <cp:lastPrinted>2017-07-26T22:22:04Z</cp:lastPrinted>
  <dcterms:created xsi:type="dcterms:W3CDTF">2005-04-11T12:49:44Z</dcterms:created>
  <dcterms:modified xsi:type="dcterms:W3CDTF">2019-08-14T18:29:26Z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20</vt:lpwstr>
  </property>
  <property fmtid="{D5CDD505-2E9C-101B-9397-08002B2CF9AE}" pid="5" name="Nova Página">
    <vt:lpwstr>1</vt:lpwstr>
  </property>
  <property fmtid="{D5CDD505-2E9C-101B-9397-08002B2CF9AE}" pid="6" name="Índice">
    <vt:bool>false</vt:bool>
  </property>
  <property fmtid="{D5CDD505-2E9C-101B-9397-08002B2CF9AE}" pid="7" name="Texto Alternativo">
    <vt:lpwstr/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ContentTypeId">
    <vt:lpwstr>0x0101005511022864D94CB091F64C296BE0C2F40096C56C2F9089384D932CFEA4B6C8F63F</vt:lpwstr>
  </property>
  <property fmtid="{D5CDD505-2E9C-101B-9397-08002B2CF9AE}" pid="14" name="BExAnalyzer_OldName">
    <vt:lpwstr>DRACons.xlsx</vt:lpwstr>
  </property>
</Properties>
</file>